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13_ncr:1_{D26676DE-14E5-4252-B88A-6F11E3D97E55}" xr6:coauthVersionLast="36" xr6:coauthVersionMax="36" xr10:uidLastSave="{00000000-0000-0000-0000-000000000000}"/>
  <bookViews>
    <workbookView xWindow="0" yWindow="0" windowWidth="15360" windowHeight="83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79021"/>
</workbook>
</file>

<file path=xl/calcChain.xml><?xml version="1.0" encoding="utf-8"?>
<calcChain xmlns="http://schemas.openxmlformats.org/spreadsheetml/2006/main">
  <c r="G52" i="4" l="1"/>
  <c r="F52" i="4"/>
  <c r="D52" i="4"/>
  <c r="H50" i="4"/>
  <c r="H48" i="4"/>
  <c r="H46" i="4"/>
  <c r="H42" i="4"/>
  <c r="H40" i="4"/>
  <c r="H38" i="4"/>
  <c r="E50" i="4"/>
  <c r="E48" i="4"/>
  <c r="E46" i="4"/>
  <c r="E44" i="4"/>
  <c r="H44" i="4" s="1"/>
  <c r="E42" i="4"/>
  <c r="E40" i="4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2" i="6"/>
  <c r="H39" i="6"/>
  <c r="H38" i="6"/>
  <c r="H35" i="6"/>
  <c r="H34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2" i="6"/>
  <c r="H52" i="6" s="1"/>
  <c r="E51" i="6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C23" i="6"/>
  <c r="C13" i="6"/>
  <c r="C5" i="6"/>
  <c r="C42" i="5" l="1"/>
  <c r="E16" i="8"/>
  <c r="E43" i="6"/>
  <c r="H43" i="6" s="1"/>
  <c r="H33" i="6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<sst xmlns="http://schemas.openxmlformats.org/spreadsheetml/2006/main" count="203" uniqueCount="142">
  <si>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</si>
  <si>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</si>
  <si>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</si>
  <si>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</si>
  <si>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</si>
  <si>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</si>
  <si>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</si>
  <si>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</si>
  <si>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</si>
  <si>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</si>
  <si>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</si>
  <si>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</si>
  <si>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</si>
  <si>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</si>
  <si>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</si>
  <si>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</si>
  <si>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</si>
  <si>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</si>
  <si>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</si>
  <si>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</si>
  <si>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</si>
  <si>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</si>
  <si>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</si>
  <si>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</si>
  <si>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</si>
  <si>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</si>
  <si>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</si>
  <si>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</si>
  <si>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</si>
  <si>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</si>
  <si>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</si>
  <si>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</si>
  <si>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</si>
  <si>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</si>
  <si>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</si>
  <si>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</si>
  <si>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</si>
  <si>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</si>
  <si>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</si>
  <si>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</si>
  <si>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</si>
  <si>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</si>
  <si>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</si>
  <si>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</si>
  <si>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</si>
  <si>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</si>
  <si>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</si>
  <si>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</si>
  <si>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</si>
  <si>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</si>
  <si>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</si>
  <si>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</si>
  <si>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</si>
  <si>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</si>
  <si>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</si>
  <si>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</si>
  <si>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</si>
  <si>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</si>
  <si>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</si>
  <si>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</si>
  <si>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</si>
  <si>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</si>
  <si>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</si>
  <si>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</si>
  <si>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</si>
  <si>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</si>
  <si>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</si>
  <si>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</si>
  <si>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</si>
  <si>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</si>
  <si>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</si>
  <si>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</si>
  <si>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</si>
  <si>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</si>
  <si>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</si>
  <si>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</si>
  <si>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</si>
  <si>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</si>
  <si>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</si>
  <si>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</si>
  <si>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</si>
  <si>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</si>
  <si>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</si>
  <si>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</si>
  <si>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</si>
  <si>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</si>
  <si>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</si>
  <si>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</si>
  <si>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</si>
  <si>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</si>
  <si>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</si>
  <si>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</si>
  <si>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</si>
  <si>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</si>
  <si>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</si>
  <si>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</si>
  <si>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</si>
  <si>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</si>
  <si>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</si>
  <si>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</si>
  <si>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</si>
  <si>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</si>
  <si>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</si>
  <si>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</si>
  <si>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</si>
  <si>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</si>
  <si>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</si>
  <si>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</si>
  <si>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</si>
  <si>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</si>
  <si>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</si>
  <si>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</si>
  <si>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</si>
  <si>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</si>
  <si>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</si>
  <si>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</si>
  <si>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</si>
  <si>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</si>
  <si>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</si>
  <si>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</si>
  <si>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</si>
  <si>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</si>
  <si>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</si>
  <si>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</si>
  <si>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</si>
  <si>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</si>
  <si>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</si>
  <si>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</si>
  <si>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</si>
  <si>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</si>
  <si>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</si>
  <si>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</si>
  <si>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</si>
  <si>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</si>
  <si>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por Objeto del Gasto(Capítulo y Concepto)
Del 1 de Enero AL 31 DE DICIEMBRE DEL 2021</t>
  </si>
  <si>
    <t>Sistema para el Desarrollo Integral de la Familia del Municipio de Salamanca, Guanajuato.
Estado Analítico del Ejercicio del Presupuesto de Egresos
Clasificación Ecónomica (Por Tipo de Gasto)
Del 1 de Enero AL 31 DE DICIEMBRE DEL 2021</t>
  </si>
  <si>
    <t>DIF SALAMANCA</t>
  </si>
  <si>
    <t>Sistema para el Desarrollo Integral de la Familia del Municipio de Salamanca, Guanajuato.
Estado Analítico del Ejercicio del Presupuesto de Egresos
Clasificación Administrativa
Del 1 de Enero AL 31 DE DICIEMBRE DEL 2021</t>
  </si>
  <si>
    <t>Gobierno (Federal/Estatal/Municipal) de Sistema para el Desarrollo Integral de la Familia del Municipio de Salamanca, Guanajuato.
Estado Analítico del Ejercicio del Presupuesto de Egresos
Clasificación Administrativa
Del 1 de Enero AL 31 DE DICIEMBRE DEL 2021</t>
  </si>
  <si>
    <t>Sector Paraestatal del Gobierno (Federal/Estatal/Municipal) de Sistema para el Desarrollo Integral de la Familia del Municipio de Salamanca, Guanajuato.
Estado Analítico del Ejercicio del Presupuesto de Egresos
Clasificación Administrativa
Del 1 de Enero AL 31 DE DICIEMBRE DEL 2021</t>
  </si>
  <si>
    <t>Sistema para el Desarrollo Integral de la Familia del Municipio de Salamanca, Guanajuato.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</si>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</sst>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opLeftCell="A50" workbookViewId="0">
      <selection activeCell="A79" sqref="A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39573280.009999998</v>
      </c>
      <c r="D5" s="14">
        <f>SUM(D6:D12)</f>
        <v>-761195.8600000001</v>
      </c>
      <c r="E5" s="14">
        <f>C5+D5</f>
        <v>38812084.149999999</v>
      </c>
      <c r="F5" s="14">
        <f>SUM(F6:F12)</f>
        <v>37478082.930000007</v>
      </c>
      <c r="G5" s="14">
        <f>SUM(G6:G12)</f>
        <v>36715158.740000002</v>
      </c>
      <c r="H5" s="14">
        <f>E5-F5</f>
        <v>1334001.2199999914</v>
      </c>
    </row>
    <row r="6" spans="1:8" x14ac:dyDescent="0.2">
      <c r="A6" s="49">
        <v>1100</v>
      </c>
      <c r="B6" s="11" t="s">
        <v>76</v>
      </c>
      <c r="C6" s="15">
        <v>23879240.859999999</v>
      </c>
      <c r="D6" s="15">
        <v>-527418.26</v>
      </c>
      <c r="E6" s="15">
        <f t="shared" ref="E6:E69" si="0">C6+D6</f>
        <v>23351822.599999998</v>
      </c>
      <c r="F6" s="15">
        <v>22837609.420000002</v>
      </c>
      <c r="G6" s="15">
        <v>22837609.420000002</v>
      </c>
      <c r="H6" s="15">
        <f t="shared" ref="H6:H69" si="1">E6-F6</f>
        <v>514213.17999999598</v>
      </c>
    </row>
    <row r="7" spans="1:8" x14ac:dyDescent="0.2">
      <c r="A7" s="49">
        <v>1200</v>
      </c>
      <c r="B7" s="11" t="s">
        <v>77</v>
      </c>
      <c r="C7" s="15">
        <v>150000</v>
      </c>
      <c r="D7" s="15">
        <v>85903.22</v>
      </c>
      <c r="E7" s="15">
        <f t="shared" si="0"/>
        <v>235903.22</v>
      </c>
      <c r="F7" s="15">
        <v>233844.32</v>
      </c>
      <c r="G7" s="15">
        <v>233844.32</v>
      </c>
      <c r="H7" s="15">
        <f t="shared" si="1"/>
        <v>2058.8999999999942</v>
      </c>
    </row>
    <row r="8" spans="1:8" x14ac:dyDescent="0.2">
      <c r="A8" s="49">
        <v>1300</v>
      </c>
      <c r="B8" s="11" t="s">
        <v>78</v>
      </c>
      <c r="C8" s="15">
        <v>3811160.69</v>
      </c>
      <c r="D8" s="15">
        <v>-9118.43</v>
      </c>
      <c r="E8" s="15">
        <f t="shared" si="0"/>
        <v>3802042.26</v>
      </c>
      <c r="F8" s="15">
        <v>3730763.97</v>
      </c>
      <c r="G8" s="15">
        <v>3730763.97</v>
      </c>
      <c r="H8" s="15">
        <f t="shared" si="1"/>
        <v>71278.289999999572</v>
      </c>
    </row>
    <row r="9" spans="1:8" x14ac:dyDescent="0.2">
      <c r="A9" s="49">
        <v>1400</v>
      </c>
      <c r="B9" s="11" t="s">
        <v>35</v>
      </c>
      <c r="C9" s="15">
        <v>6359734.21</v>
      </c>
      <c r="D9" s="15">
        <v>-226245.86</v>
      </c>
      <c r="E9" s="15">
        <f t="shared" si="0"/>
        <v>6133488.3499999996</v>
      </c>
      <c r="F9" s="15">
        <v>5648643.6699999999</v>
      </c>
      <c r="G9" s="15">
        <v>4885719.4800000004</v>
      </c>
      <c r="H9" s="15">
        <f t="shared" si="1"/>
        <v>484844.6799999997</v>
      </c>
    </row>
    <row r="10" spans="1:8" x14ac:dyDescent="0.2">
      <c r="A10" s="49">
        <v>1500</v>
      </c>
      <c r="B10" s="11" t="s">
        <v>79</v>
      </c>
      <c r="C10" s="15">
        <v>4179182.21</v>
      </c>
      <c r="D10" s="15">
        <v>-28316.53</v>
      </c>
      <c r="E10" s="15">
        <f t="shared" si="0"/>
        <v>4150865.68</v>
      </c>
      <c r="F10" s="15">
        <v>3898728.6</v>
      </c>
      <c r="G10" s="15">
        <v>3898728.6</v>
      </c>
      <c r="H10" s="15">
        <f t="shared" si="1"/>
        <v>252137.08000000007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1193962.04</v>
      </c>
      <c r="D12" s="15">
        <v>-56000</v>
      </c>
      <c r="E12" s="15">
        <f t="shared" si="0"/>
        <v>1137962.04</v>
      </c>
      <c r="F12" s="15">
        <v>1128492.95</v>
      </c>
      <c r="G12" s="15">
        <v>1128492.95</v>
      </c>
      <c r="H12" s="15">
        <f t="shared" si="1"/>
        <v>9469.0900000000838</v>
      </c>
    </row>
    <row r="13" spans="1:8" x14ac:dyDescent="0.2">
      <c r="A13" s="48" t="s">
        <v>68</v>
      </c>
      <c r="B13" s="7"/>
      <c r="C13" s="15">
        <f>SUM(C14:C22)</f>
        <v>1597900</v>
      </c>
      <c r="D13" s="15">
        <f>SUM(D14:D22)</f>
        <v>557003.57999999996</v>
      </c>
      <c r="E13" s="15">
        <f t="shared" si="0"/>
        <v>2154903.58</v>
      </c>
      <c r="F13" s="15">
        <f>SUM(F14:F22)</f>
        <v>1912344.7199999997</v>
      </c>
      <c r="G13" s="15">
        <f>SUM(G14:G22)</f>
        <v>1912344.7199999997</v>
      </c>
      <c r="H13" s="15">
        <f t="shared" si="1"/>
        <v>242558.86000000034</v>
      </c>
    </row>
    <row r="14" spans="1:8" x14ac:dyDescent="0.2">
      <c r="A14" s="49">
        <v>2100</v>
      </c>
      <c r="B14" s="11" t="s">
        <v>81</v>
      </c>
      <c r="C14" s="15">
        <v>392500</v>
      </c>
      <c r="D14" s="15">
        <v>174197.47</v>
      </c>
      <c r="E14" s="15">
        <f t="shared" si="0"/>
        <v>566697.47</v>
      </c>
      <c r="F14" s="15">
        <v>483547.38</v>
      </c>
      <c r="G14" s="15">
        <v>483547.38</v>
      </c>
      <c r="H14" s="15">
        <f t="shared" si="1"/>
        <v>83150.089999999967</v>
      </c>
    </row>
    <row r="15" spans="1:8" x14ac:dyDescent="0.2">
      <c r="A15" s="49">
        <v>2200</v>
      </c>
      <c r="B15" s="11" t="s">
        <v>82</v>
      </c>
      <c r="C15" s="15">
        <v>452500</v>
      </c>
      <c r="D15" s="15">
        <v>-40042.42</v>
      </c>
      <c r="E15" s="15">
        <f t="shared" si="0"/>
        <v>412457.58</v>
      </c>
      <c r="F15" s="15">
        <v>372074.14</v>
      </c>
      <c r="G15" s="15">
        <v>372074.14</v>
      </c>
      <c r="H15" s="15">
        <f t="shared" si="1"/>
        <v>40383.440000000002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71500</v>
      </c>
      <c r="D17" s="15">
        <v>208628.2</v>
      </c>
      <c r="E17" s="15">
        <f t="shared" si="0"/>
        <v>280128.2</v>
      </c>
      <c r="F17" s="15">
        <v>215332.22</v>
      </c>
      <c r="G17" s="15">
        <v>215332.22</v>
      </c>
      <c r="H17" s="15">
        <f t="shared" si="1"/>
        <v>64795.98000000001</v>
      </c>
    </row>
    <row r="18" spans="1:8" x14ac:dyDescent="0.2">
      <c r="A18" s="49">
        <v>2500</v>
      </c>
      <c r="B18" s="11" t="s">
        <v>85</v>
      </c>
      <c r="C18" s="15">
        <v>29000</v>
      </c>
      <c r="D18" s="15">
        <v>56230</v>
      </c>
      <c r="E18" s="15">
        <f t="shared" si="0"/>
        <v>85230</v>
      </c>
      <c r="F18" s="15">
        <v>62327.65</v>
      </c>
      <c r="G18" s="15">
        <v>62327.65</v>
      </c>
      <c r="H18" s="15">
        <f t="shared" si="1"/>
        <v>22902.35</v>
      </c>
    </row>
    <row r="19" spans="1:8" x14ac:dyDescent="0.2">
      <c r="A19" s="49">
        <v>2600</v>
      </c>
      <c r="B19" s="11" t="s">
        <v>86</v>
      </c>
      <c r="C19" s="15">
        <v>550000</v>
      </c>
      <c r="D19" s="15">
        <v>70000</v>
      </c>
      <c r="E19" s="15">
        <f t="shared" si="0"/>
        <v>620000</v>
      </c>
      <c r="F19" s="15">
        <v>613234.35</v>
      </c>
      <c r="G19" s="15">
        <v>613234.35</v>
      </c>
      <c r="H19" s="15">
        <f t="shared" si="1"/>
        <v>6765.6500000000233</v>
      </c>
    </row>
    <row r="20" spans="1:8" x14ac:dyDescent="0.2">
      <c r="A20" s="49">
        <v>2700</v>
      </c>
      <c r="B20" s="11" t="s">
        <v>87</v>
      </c>
      <c r="C20" s="15">
        <v>4000</v>
      </c>
      <c r="D20" s="15">
        <v>37711</v>
      </c>
      <c r="E20" s="15">
        <f t="shared" si="0"/>
        <v>41711</v>
      </c>
      <c r="F20" s="15">
        <v>30616.29</v>
      </c>
      <c r="G20" s="15">
        <v>30616.29</v>
      </c>
      <c r="H20" s="15">
        <f t="shared" si="1"/>
        <v>11094.71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98400</v>
      </c>
      <c r="D22" s="15">
        <v>50279.33</v>
      </c>
      <c r="E22" s="15">
        <f t="shared" si="0"/>
        <v>148679.33000000002</v>
      </c>
      <c r="F22" s="15">
        <v>135212.69</v>
      </c>
      <c r="G22" s="15">
        <v>135212.69</v>
      </c>
      <c r="H22" s="15">
        <f t="shared" si="1"/>
        <v>13466.640000000014</v>
      </c>
    </row>
    <row r="23" spans="1:8" x14ac:dyDescent="0.2">
      <c r="A23" s="48" t="s">
        <v>69</v>
      </c>
      <c r="B23" s="7"/>
      <c r="C23" s="15">
        <f>SUM(C24:C32)</f>
        <v>1854645.31</v>
      </c>
      <c r="D23" s="15">
        <f>SUM(D24:D32)</f>
        <v>351315.79000000004</v>
      </c>
      <c r="E23" s="15">
        <f t="shared" si="0"/>
        <v>2205961.1</v>
      </c>
      <c r="F23" s="15">
        <f>SUM(F24:F32)</f>
        <v>2090573.6500000004</v>
      </c>
      <c r="G23" s="15">
        <f>SUM(G24:G32)</f>
        <v>2090573.6500000004</v>
      </c>
      <c r="H23" s="15">
        <f t="shared" si="1"/>
        <v>115387.44999999972</v>
      </c>
    </row>
    <row r="24" spans="1:8" x14ac:dyDescent="0.2">
      <c r="A24" s="49">
        <v>3100</v>
      </c>
      <c r="B24" s="11" t="s">
        <v>90</v>
      </c>
      <c r="C24" s="15">
        <v>424550</v>
      </c>
      <c r="D24" s="15">
        <v>81850</v>
      </c>
      <c r="E24" s="15">
        <f t="shared" si="0"/>
        <v>506400</v>
      </c>
      <c r="F24" s="15">
        <v>496479.07</v>
      </c>
      <c r="G24" s="15">
        <v>496479.07</v>
      </c>
      <c r="H24" s="15">
        <f t="shared" si="1"/>
        <v>9920.929999999993</v>
      </c>
    </row>
    <row r="25" spans="1:8" x14ac:dyDescent="0.2">
      <c r="A25" s="49">
        <v>3200</v>
      </c>
      <c r="B25" s="11" t="s">
        <v>91</v>
      </c>
      <c r="C25" s="15">
        <v>161330.91</v>
      </c>
      <c r="D25" s="15">
        <v>-54991.34</v>
      </c>
      <c r="E25" s="15">
        <f t="shared" si="0"/>
        <v>106339.57</v>
      </c>
      <c r="F25" s="15">
        <v>104076.5</v>
      </c>
      <c r="G25" s="15">
        <v>104076.5</v>
      </c>
      <c r="H25" s="15">
        <f t="shared" si="1"/>
        <v>2263.070000000007</v>
      </c>
    </row>
    <row r="26" spans="1:8" x14ac:dyDescent="0.2">
      <c r="A26" s="49">
        <v>3300</v>
      </c>
      <c r="B26" s="11" t="s">
        <v>92</v>
      </c>
      <c r="C26" s="15">
        <v>104814.39999999999</v>
      </c>
      <c r="D26" s="15">
        <v>11828.76</v>
      </c>
      <c r="E26" s="15">
        <f t="shared" si="0"/>
        <v>116643.15999999999</v>
      </c>
      <c r="F26" s="15">
        <v>107715.06</v>
      </c>
      <c r="G26" s="15">
        <v>107715.06</v>
      </c>
      <c r="H26" s="15">
        <f t="shared" si="1"/>
        <v>8928.0999999999913</v>
      </c>
    </row>
    <row r="27" spans="1:8" x14ac:dyDescent="0.2">
      <c r="A27" s="49">
        <v>3400</v>
      </c>
      <c r="B27" s="11" t="s">
        <v>93</v>
      </c>
      <c r="C27" s="15">
        <v>221050</v>
      </c>
      <c r="D27" s="15">
        <v>49056.01</v>
      </c>
      <c r="E27" s="15">
        <f t="shared" si="0"/>
        <v>270106.01</v>
      </c>
      <c r="F27" s="15">
        <v>260916.65</v>
      </c>
      <c r="G27" s="15">
        <v>260916.65</v>
      </c>
      <c r="H27" s="15">
        <f t="shared" si="1"/>
        <v>9189.3600000000151</v>
      </c>
    </row>
    <row r="28" spans="1:8" x14ac:dyDescent="0.2">
      <c r="A28" s="49">
        <v>3500</v>
      </c>
      <c r="B28" s="11" t="s">
        <v>94</v>
      </c>
      <c r="C28" s="15">
        <v>197250</v>
      </c>
      <c r="D28" s="15">
        <v>138618.5</v>
      </c>
      <c r="E28" s="15">
        <f t="shared" si="0"/>
        <v>335868.5</v>
      </c>
      <c r="F28" s="15">
        <v>292650.94</v>
      </c>
      <c r="G28" s="15">
        <v>292650.94</v>
      </c>
      <c r="H28" s="15">
        <f t="shared" si="1"/>
        <v>43217.56</v>
      </c>
    </row>
    <row r="29" spans="1:8" x14ac:dyDescent="0.2">
      <c r="A29" s="49">
        <v>3600</v>
      </c>
      <c r="B29" s="11" t="s">
        <v>95</v>
      </c>
      <c r="C29" s="15">
        <v>6000</v>
      </c>
      <c r="D29" s="15">
        <v>-6000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19000</v>
      </c>
      <c r="D30" s="15">
        <v>2000</v>
      </c>
      <c r="E30" s="15">
        <f t="shared" si="0"/>
        <v>21000</v>
      </c>
      <c r="F30" s="15">
        <v>14649.5</v>
      </c>
      <c r="G30" s="15">
        <v>14649.5</v>
      </c>
      <c r="H30" s="15">
        <f t="shared" si="1"/>
        <v>6350.5</v>
      </c>
    </row>
    <row r="31" spans="1:8" x14ac:dyDescent="0.2">
      <c r="A31" s="49">
        <v>3800</v>
      </c>
      <c r="B31" s="11" t="s">
        <v>97</v>
      </c>
      <c r="C31" s="15">
        <v>110000</v>
      </c>
      <c r="D31" s="15">
        <v>25117.7</v>
      </c>
      <c r="E31" s="15">
        <f t="shared" si="0"/>
        <v>135117.70000000001</v>
      </c>
      <c r="F31" s="15">
        <v>130101.77</v>
      </c>
      <c r="G31" s="15">
        <v>130101.77</v>
      </c>
      <c r="H31" s="15">
        <f t="shared" si="1"/>
        <v>5015.9300000000076</v>
      </c>
    </row>
    <row r="32" spans="1:8" x14ac:dyDescent="0.2">
      <c r="A32" s="49">
        <v>3900</v>
      </c>
      <c r="B32" s="11" t="s">
        <v>19</v>
      </c>
      <c r="C32" s="15">
        <v>610650</v>
      </c>
      <c r="D32" s="15">
        <v>103836.16</v>
      </c>
      <c r="E32" s="15">
        <f t="shared" si="0"/>
        <v>714486.16</v>
      </c>
      <c r="F32" s="15">
        <v>683984.16</v>
      </c>
      <c r="G32" s="15">
        <v>683984.16</v>
      </c>
      <c r="H32" s="15">
        <f t="shared" si="1"/>
        <v>30502</v>
      </c>
    </row>
    <row r="33" spans="1:8" x14ac:dyDescent="0.2">
      <c r="A33" s="48" t="s">
        <v>70</v>
      </c>
      <c r="B33" s="7"/>
      <c r="C33" s="15">
        <f>SUM(C34:C42)</f>
        <v>5591773.1399999997</v>
      </c>
      <c r="D33" s="15">
        <f>SUM(D34:D42)</f>
        <v>-88845.47</v>
      </c>
      <c r="E33" s="15">
        <f t="shared" si="0"/>
        <v>5502927.6699999999</v>
      </c>
      <c r="F33" s="15">
        <f>SUM(F34:F42)</f>
        <v>5498497.6399999997</v>
      </c>
      <c r="G33" s="15">
        <f>SUM(G34:G42)</f>
        <v>5498497.6399999997</v>
      </c>
      <c r="H33" s="15">
        <f t="shared" si="1"/>
        <v>4430.0300000002608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5591773.1399999997</v>
      </c>
      <c r="D37" s="15">
        <v>-88845.47</v>
      </c>
      <c r="E37" s="15">
        <f t="shared" si="0"/>
        <v>5502927.6699999999</v>
      </c>
      <c r="F37" s="15">
        <v>5498497.6399999997</v>
      </c>
      <c r="G37" s="15">
        <v>5498497.6399999997</v>
      </c>
      <c r="H37" s="15">
        <f t="shared" si="1"/>
        <v>4430.0300000002608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956862.42</v>
      </c>
      <c r="E43" s="15">
        <f t="shared" si="0"/>
        <v>956862.42</v>
      </c>
      <c r="F43" s="15">
        <f>SUM(F44:F52)</f>
        <v>899362.42</v>
      </c>
      <c r="G43" s="15">
        <f>SUM(G44:G52)</f>
        <v>899362.42</v>
      </c>
      <c r="H43" s="15">
        <f t="shared" si="1"/>
        <v>57500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119862.42</v>
      </c>
      <c r="E44" s="15">
        <f t="shared" si="0"/>
        <v>119862.42</v>
      </c>
      <c r="F44" s="15">
        <v>68362.42</v>
      </c>
      <c r="G44" s="15">
        <v>68362.42</v>
      </c>
      <c r="H44" s="15">
        <f t="shared" si="1"/>
        <v>51500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6000</v>
      </c>
      <c r="E46" s="15">
        <f t="shared" si="0"/>
        <v>6000</v>
      </c>
      <c r="F46" s="15">
        <v>0</v>
      </c>
      <c r="G46" s="15">
        <v>0</v>
      </c>
      <c r="H46" s="15">
        <f t="shared" si="1"/>
        <v>6000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831000</v>
      </c>
      <c r="E47" s="15">
        <f t="shared" si="0"/>
        <v>831000</v>
      </c>
      <c r="F47" s="15">
        <v>831000</v>
      </c>
      <c r="G47" s="15">
        <v>831000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48617598.460000001</v>
      </c>
      <c r="D77" s="17">
        <f t="shared" si="4"/>
        <v>1015140.46</v>
      </c>
      <c r="E77" s="17">
        <f t="shared" si="4"/>
        <v>49632738.920000002</v>
      </c>
      <c r="F77" s="17">
        <f t="shared" si="4"/>
        <v>47878861.360000007</v>
      </c>
      <c r="G77" s="17">
        <f t="shared" si="4"/>
        <v>47115937.170000002</v>
      </c>
      <c r="H77" s="17">
        <f t="shared" si="4"/>
        <v>1753877.5599999917</v>
      </c>
    </row>
    <row r="79" spans="1:8" x14ac:dyDescent="0.2">
      <c r="A79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Normal="100" workbookViewId="0">
      <selection activeCell="A18" sqref="A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48617598.460000001</v>
      </c>
      <c r="D6" s="50">
        <v>58278.04</v>
      </c>
      <c r="E6" s="50">
        <f>C6+D6</f>
        <v>48675876.5</v>
      </c>
      <c r="F6" s="50">
        <v>46979498.939999998</v>
      </c>
      <c r="G6" s="50">
        <v>46216574.75</v>
      </c>
      <c r="H6" s="50">
        <f>E6-F6</f>
        <v>1696377.5600000024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956862.42</v>
      </c>
      <c r="E8" s="50">
        <f>C8+D8</f>
        <v>956862.42</v>
      </c>
      <c r="F8" s="50">
        <v>899362.42</v>
      </c>
      <c r="G8" s="50">
        <v>899362.42</v>
      </c>
      <c r="H8" s="50">
        <f>E8-F8</f>
        <v>57500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48617598.460000001</v>
      </c>
      <c r="D16" s="17">
        <f>SUM(D6+D8+D10+D12+D14)</f>
        <v>1015140.4600000001</v>
      </c>
      <c r="E16" s="17">
        <f>SUM(E6+E8+E10+E12+E14)</f>
        <v>49632738.920000002</v>
      </c>
      <c r="F16" s="17">
        <f t="shared" ref="F16:H16" si="0">SUM(F6+F8+F10+F12+F14)</f>
        <v>47878861.359999999</v>
      </c>
      <c r="G16" s="17">
        <f t="shared" si="0"/>
        <v>47115937.170000002</v>
      </c>
      <c r="H16" s="17">
        <f t="shared" si="0"/>
        <v>1753877.5600000024</v>
      </c>
    </row>
    <row r="18" spans="1:1" x14ac:dyDescent="0.2">
      <c r="A18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topLeftCell="A40" workbookViewId="0">
      <selection activeCell="A54" sqref="A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48617598.460000001</v>
      </c>
      <c r="D7" s="15">
        <v>1015140.46</v>
      </c>
      <c r="E7" s="15">
        <f>C7+D7</f>
        <v>49632738.920000002</v>
      </c>
      <c r="F7" s="15">
        <v>47878861.359999999</v>
      </c>
      <c r="G7" s="15">
        <v>47115937.170000002</v>
      </c>
      <c r="H7" s="15">
        <f>E7-F7</f>
        <v>1753877.5600000024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48617598.460000001</v>
      </c>
      <c r="D16" s="23">
        <f t="shared" si="2"/>
        <v>1015140.46</v>
      </c>
      <c r="E16" s="23">
        <f t="shared" si="2"/>
        <v>49632738.920000002</v>
      </c>
      <c r="F16" s="23">
        <f t="shared" si="2"/>
        <v>47878861.359999999</v>
      </c>
      <c r="G16" s="23">
        <f t="shared" si="2"/>
        <v>47115937.170000002</v>
      </c>
      <c r="H16" s="23">
        <f t="shared" si="2"/>
        <v>1753877.5600000024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63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topLeftCell="A27" workbookViewId="0">
      <selection activeCell="A44" sqref="A4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48617598.460000001</v>
      </c>
      <c r="D16" s="15">
        <f t="shared" si="3"/>
        <v>1015140.46</v>
      </c>
      <c r="E16" s="15">
        <f t="shared" si="3"/>
        <v>49632738.920000002</v>
      </c>
      <c r="F16" s="15">
        <f t="shared" si="3"/>
        <v>47878861.359999999</v>
      </c>
      <c r="G16" s="15">
        <f t="shared" si="3"/>
        <v>47115937.170000002</v>
      </c>
      <c r="H16" s="15">
        <f t="shared" si="3"/>
        <v>1753877.5600000024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48617598.460000001</v>
      </c>
      <c r="D22" s="15">
        <v>1015140.46</v>
      </c>
      <c r="E22" s="15">
        <f t="shared" si="5"/>
        <v>49632738.920000002</v>
      </c>
      <c r="F22" s="15">
        <v>47878861.359999999</v>
      </c>
      <c r="G22" s="15">
        <v>47115937.170000002</v>
      </c>
      <c r="H22" s="15">
        <f t="shared" si="4"/>
        <v>1753877.5600000024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48617598.460000001</v>
      </c>
      <c r="D42" s="23">
        <f t="shared" si="12"/>
        <v>1015140.46</v>
      </c>
      <c r="E42" s="23">
        <f t="shared" si="12"/>
        <v>49632738.920000002</v>
      </c>
      <c r="F42" s="23">
        <f t="shared" si="12"/>
        <v>47878861.359999999</v>
      </c>
      <c r="G42" s="23">
        <f t="shared" si="12"/>
        <v>47115937.170000002</v>
      </c>
      <c r="H42" s="23">
        <f t="shared" si="12"/>
        <v>1753877.5600000024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3" t="s">
        <v>141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2022-01-24T01:04:45Z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